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5"/>
  </bookViews>
  <sheets>
    <sheet name="задание1" sheetId="1" r:id="rId1"/>
    <sheet name="задание2" sheetId="2" r:id="rId2"/>
    <sheet name="задание3" sheetId="3" r:id="rId3"/>
    <sheet name="задание4" sheetId="4" r:id="rId4"/>
    <sheet name="задание5" sheetId="5" r:id="rId5"/>
    <sheet name="Лист7" sheetId="6" r:id="rId6"/>
    <sheet name="Лист6" sheetId="7" r:id="rId7"/>
  </sheets>
  <definedNames/>
  <calcPr fullCalcOnLoad="1"/>
</workbook>
</file>

<file path=xl/sharedStrings.xml><?xml version="1.0" encoding="utf-8"?>
<sst xmlns="http://schemas.openxmlformats.org/spreadsheetml/2006/main" count="64" uniqueCount="31">
  <si>
    <t>A</t>
  </si>
  <si>
    <t>p</t>
  </si>
  <si>
    <t>слож</t>
  </si>
  <si>
    <t>комбинир</t>
  </si>
  <si>
    <t>прост</t>
  </si>
  <si>
    <t>t</t>
  </si>
  <si>
    <t>c.в. В нач.</t>
  </si>
  <si>
    <t>с.в. В кон.</t>
  </si>
  <si>
    <t>P</t>
  </si>
  <si>
    <t>S</t>
  </si>
  <si>
    <t>S2</t>
  </si>
  <si>
    <t>Комбинир</t>
  </si>
  <si>
    <t>V</t>
  </si>
  <si>
    <t>12.021999</t>
  </si>
  <si>
    <t>V2</t>
  </si>
  <si>
    <t>V3</t>
  </si>
  <si>
    <t>k</t>
  </si>
  <si>
    <t>Cумма1</t>
  </si>
  <si>
    <t>Сумма2</t>
  </si>
  <si>
    <t>Величина платежа</t>
  </si>
  <si>
    <t>S1</t>
  </si>
  <si>
    <t>S3</t>
  </si>
  <si>
    <t>V1</t>
  </si>
  <si>
    <t>v</t>
  </si>
  <si>
    <t>sS2</t>
  </si>
  <si>
    <t>S4</t>
  </si>
  <si>
    <t>Vn</t>
  </si>
  <si>
    <t>T</t>
  </si>
  <si>
    <t>выплаты</t>
  </si>
  <si>
    <t>остаток</t>
  </si>
  <si>
    <t>сумма выплат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</si>
</sst>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0" borderId="1" xfId="0" applyNumberFormat="1" applyBorder="1" applyAlignment="1">
      <alignment/>
    </xf>
    <xf numFmtId="8" fontId="0" fillId="0" borderId="0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Кредит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Лист7!$F$3</c:f>
              <c:strCache>
                <c:ptCount val="1"/>
                <c:pt idx="0">
                  <c:v>сумма выплат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Лист7!$B$4:$B$8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Лист7!$F$4:$F$8</c:f>
              <c:numCache>
                <c:ptCount val="5"/>
                <c:pt idx="0">
                  <c:v>5660751.345836583</c:v>
                </c:pt>
                <c:pt idx="1">
                  <c:v>9986331.616698554</c:v>
                </c:pt>
                <c:pt idx="2">
                  <c:v>13291660.456735272</c:v>
                </c:pt>
                <c:pt idx="3">
                  <c:v>15817379.101785727</c:v>
                </c:pt>
                <c:pt idx="4">
                  <c:v>17747370.029370602</c:v>
                </c:pt>
              </c:numCache>
            </c:numRef>
          </c:val>
        </c:ser>
        <c:ser>
          <c:idx val="1"/>
          <c:order val="1"/>
          <c:tx>
            <c:strRef>
              <c:f>Лист7!$G$3</c:f>
              <c:strCache>
                <c:ptCount val="1"/>
                <c:pt idx="0">
                  <c:v>остаток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Лист7!$B$4:$B$8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Лист7!$G$4:$G$8</c:f>
              <c:numCache>
                <c:ptCount val="5"/>
                <c:pt idx="0">
                  <c:v>18339248.654163416</c:v>
                </c:pt>
                <c:pt idx="1">
                  <c:v>14013668.383301444</c:v>
                </c:pt>
                <c:pt idx="2">
                  <c:v>10708339.543264726</c:v>
                </c:pt>
                <c:pt idx="3">
                  <c:v>8182620.898214272</c:v>
                </c:pt>
                <c:pt idx="4">
                  <c:v>6252629.970629398</c:v>
                </c:pt>
              </c:numCache>
            </c:numRef>
          </c:val>
        </c:ser>
        <c:axId val="37741468"/>
        <c:axId val="4128893"/>
      </c:bar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8893"/>
        <c:crosses val="autoZero"/>
        <c:auto val="1"/>
        <c:lblOffset val="100"/>
        <c:noMultiLvlLbl val="0"/>
      </c:catAx>
      <c:valAx>
        <c:axId val="4128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41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9</xdr:row>
      <xdr:rowOff>85725</xdr:rowOff>
    </xdr:from>
    <xdr:to>
      <xdr:col>6</xdr:col>
      <xdr:colOff>276225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295400" y="1543050"/>
        <a:ext cx="42195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9" sqref="A9:B12"/>
    </sheetView>
  </sheetViews>
  <sheetFormatPr defaultColWidth="9.00390625" defaultRowHeight="12.75"/>
  <cols>
    <col min="1" max="3" width="10.25390625" style="0" bestFit="1" customWidth="1"/>
  </cols>
  <sheetData>
    <row r="1" spans="1:2" ht="12.75">
      <c r="A1" t="s">
        <v>0</v>
      </c>
      <c r="B1">
        <v>100000</v>
      </c>
    </row>
    <row r="2" spans="1:2" ht="12.75">
      <c r="A2" s="1" t="s">
        <v>1</v>
      </c>
      <c r="B2">
        <v>0.4</v>
      </c>
    </row>
    <row r="3" ht="12.75">
      <c r="A3">
        <v>1.5</v>
      </c>
    </row>
    <row r="4" spans="2:4" ht="12.75">
      <c r="B4">
        <f>B1*(1+B2*A3)</f>
        <v>160000</v>
      </c>
      <c r="C4">
        <f>B1*(1+B2)^A3</f>
        <v>165650.23392678922</v>
      </c>
      <c r="D4">
        <f>B1*(1+B2)^1*(1+B2*0.5)</f>
        <v>168000</v>
      </c>
    </row>
    <row r="5" spans="2:4" ht="12.75">
      <c r="B5" t="s">
        <v>4</v>
      </c>
      <c r="C5" t="s">
        <v>2</v>
      </c>
      <c r="D5" t="s">
        <v>3</v>
      </c>
    </row>
    <row r="9" spans="1:2" ht="12.75">
      <c r="A9" t="s">
        <v>0</v>
      </c>
      <c r="B9">
        <v>10000000</v>
      </c>
    </row>
    <row r="10" spans="1:2" ht="12.75">
      <c r="A10" t="s">
        <v>1</v>
      </c>
      <c r="B10">
        <v>0.65</v>
      </c>
    </row>
    <row r="11" spans="1:2" ht="12.75">
      <c r="A11" t="s">
        <v>5</v>
      </c>
      <c r="B11">
        <v>5</v>
      </c>
    </row>
    <row r="12" ht="12.75">
      <c r="B12">
        <f>B9*(1+B10)^B11</f>
        <v>122298103.12499996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5" sqref="B5"/>
    </sheetView>
  </sheetViews>
  <sheetFormatPr defaultColWidth="9.00390625" defaultRowHeight="12.75"/>
  <cols>
    <col min="2" max="2" width="15.00390625" style="0" bestFit="1" customWidth="1"/>
  </cols>
  <sheetData>
    <row r="1" spans="1:2" ht="12.75">
      <c r="A1" t="s">
        <v>0</v>
      </c>
      <c r="B1">
        <v>10000000</v>
      </c>
    </row>
    <row r="2" spans="1:2" ht="12.75">
      <c r="A2" t="s">
        <v>1</v>
      </c>
      <c r="B2">
        <v>0.65</v>
      </c>
    </row>
    <row r="3" spans="1:2" ht="12.75">
      <c r="A3" t="s">
        <v>5</v>
      </c>
      <c r="B3">
        <v>5</v>
      </c>
    </row>
    <row r="4" spans="1:2" ht="12.75">
      <c r="A4" t="s">
        <v>6</v>
      </c>
      <c r="B4" s="2">
        <f>PV(B2,B3,-B1,,1)</f>
        <v>23308980.952356856</v>
      </c>
    </row>
    <row r="5" spans="1:2" ht="12.75">
      <c r="A5" t="s">
        <v>7</v>
      </c>
      <c r="B5" s="2">
        <f>PV(B2,B3,-B1,,0)</f>
        <v>14126655.12264052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D12" sqref="D12"/>
    </sheetView>
  </sheetViews>
  <sheetFormatPr defaultColWidth="9.00390625" defaultRowHeight="12.75"/>
  <cols>
    <col min="2" max="2" width="10.125" style="0" bestFit="1" customWidth="1"/>
  </cols>
  <sheetData>
    <row r="1" spans="1:2" ht="12.75">
      <c r="A1" t="s">
        <v>0</v>
      </c>
      <c r="B1">
        <v>30000000</v>
      </c>
    </row>
    <row r="2" spans="1:2" ht="12.75">
      <c r="A2" t="s">
        <v>8</v>
      </c>
      <c r="B2">
        <v>0.4</v>
      </c>
    </row>
    <row r="3" spans="1:2" ht="12.75">
      <c r="A3" t="s">
        <v>5</v>
      </c>
      <c r="B3">
        <v>2.5</v>
      </c>
    </row>
    <row r="4" spans="2:3" ht="12.75">
      <c r="B4">
        <f>B1/(1+B2)^B3</f>
        <v>12936034.511150764</v>
      </c>
      <c r="C4">
        <f>B1/((1+B2)^2*(1+B2*0.5))</f>
        <v>12755102.04081633</v>
      </c>
    </row>
    <row r="5" spans="2:3" ht="12.75">
      <c r="B5" t="s">
        <v>2</v>
      </c>
      <c r="C5" t="s">
        <v>11</v>
      </c>
    </row>
    <row r="8" spans="1:2" ht="12.75">
      <c r="A8" t="s">
        <v>9</v>
      </c>
      <c r="B8">
        <v>100000</v>
      </c>
    </row>
    <row r="9" spans="1:2" ht="12.75">
      <c r="A9" t="s">
        <v>10</v>
      </c>
      <c r="B9">
        <v>150000</v>
      </c>
    </row>
    <row r="10" spans="1:2" ht="12.75">
      <c r="A10" t="s">
        <v>12</v>
      </c>
      <c r="B10" t="s">
        <v>13</v>
      </c>
    </row>
    <row r="11" spans="1:2" ht="12.75">
      <c r="A11" t="s">
        <v>14</v>
      </c>
      <c r="B11" s="3">
        <v>36255</v>
      </c>
    </row>
    <row r="12" spans="1:2" ht="12.75">
      <c r="A12" t="s">
        <v>15</v>
      </c>
      <c r="B12" s="3">
        <v>36255</v>
      </c>
    </row>
    <row r="13" spans="1:2" ht="12.75">
      <c r="A13" t="s">
        <v>1</v>
      </c>
      <c r="B13">
        <v>0.5</v>
      </c>
    </row>
    <row r="14" spans="1:2" ht="12.75">
      <c r="A14" t="s">
        <v>16</v>
      </c>
      <c r="B14">
        <v>360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1" sqref="B11"/>
    </sheetView>
  </sheetViews>
  <sheetFormatPr defaultColWidth="9.00390625" defaultRowHeight="12.75"/>
  <cols>
    <col min="2" max="2" width="15.875" style="0" customWidth="1"/>
    <col min="3" max="3" width="10.125" style="0" bestFit="1" customWidth="1"/>
    <col min="4" max="4" width="17.125" style="0" customWidth="1"/>
  </cols>
  <sheetData>
    <row r="1" spans="1:2" ht="12.75">
      <c r="A1" t="s">
        <v>9</v>
      </c>
      <c r="B1">
        <v>100000</v>
      </c>
    </row>
    <row r="2" spans="1:2" ht="12.75">
      <c r="A2" t="s">
        <v>10</v>
      </c>
      <c r="B2">
        <v>150000</v>
      </c>
    </row>
    <row r="3" spans="1:2" ht="12.75">
      <c r="A3" t="s">
        <v>12</v>
      </c>
      <c r="B3" s="3">
        <v>36203</v>
      </c>
    </row>
    <row r="4" spans="1:4" ht="12.75">
      <c r="A4" t="s">
        <v>14</v>
      </c>
      <c r="B4" s="3">
        <v>36234</v>
      </c>
      <c r="C4" s="4">
        <f>(B5-B4)/360</f>
        <v>0.058333333333333334</v>
      </c>
      <c r="D4">
        <v>2</v>
      </c>
    </row>
    <row r="5" spans="1:4" ht="12.75">
      <c r="A5" t="s">
        <v>15</v>
      </c>
      <c r="B5" s="3">
        <v>36255</v>
      </c>
      <c r="C5" s="4">
        <f>(B5-B3)/360</f>
        <v>0.14444444444444443</v>
      </c>
      <c r="D5">
        <v>1</v>
      </c>
    </row>
    <row r="6" spans="1:2" ht="12.75">
      <c r="A6" t="s">
        <v>1</v>
      </c>
      <c r="B6">
        <v>0.5</v>
      </c>
    </row>
    <row r="7" spans="1:2" ht="12.75">
      <c r="A7" t="s">
        <v>16</v>
      </c>
      <c r="B7">
        <v>360</v>
      </c>
    </row>
    <row r="10" spans="2:4" ht="12.75">
      <c r="B10" t="s">
        <v>17</v>
      </c>
      <c r="C10" t="s">
        <v>18</v>
      </c>
      <c r="D10" t="s">
        <v>19</v>
      </c>
    </row>
    <row r="11" spans="2:4" ht="12.75">
      <c r="B11" s="5">
        <f>B1*(1+B6*C5)</f>
        <v>107222.22222222222</v>
      </c>
      <c r="C11" s="5">
        <f>B2*(1+B6*C4)</f>
        <v>154374.99999999997</v>
      </c>
      <c r="D11" s="5">
        <f>SUM(B11:C11)</f>
        <v>261597.2222222222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21" sqref="D21"/>
    </sheetView>
  </sheetViews>
  <sheetFormatPr defaultColWidth="9.00390625" defaultRowHeight="12.75"/>
  <cols>
    <col min="2" max="2" width="10.25390625" style="0" bestFit="1" customWidth="1"/>
    <col min="3" max="3" width="13.00390625" style="0" customWidth="1"/>
  </cols>
  <sheetData>
    <row r="1" spans="1:2" ht="12.75">
      <c r="A1" t="s">
        <v>20</v>
      </c>
      <c r="B1">
        <v>100000</v>
      </c>
    </row>
    <row r="2" spans="1:2" ht="12.75">
      <c r="A2" t="s">
        <v>10</v>
      </c>
      <c r="B2">
        <v>150000</v>
      </c>
    </row>
    <row r="3" spans="1:2" ht="12.75">
      <c r="A3" t="s">
        <v>21</v>
      </c>
      <c r="B3">
        <v>200000</v>
      </c>
    </row>
    <row r="4" spans="1:4" ht="12.75">
      <c r="A4" t="s">
        <v>22</v>
      </c>
      <c r="B4" s="3">
        <v>36295</v>
      </c>
      <c r="C4" s="4">
        <f>(B7-B4)/B8</f>
        <v>0.21666666666666667</v>
      </c>
      <c r="D4">
        <v>1</v>
      </c>
    </row>
    <row r="5" spans="1:3" ht="12.75">
      <c r="A5" t="s">
        <v>14</v>
      </c>
      <c r="B5" s="3">
        <v>36326</v>
      </c>
      <c r="C5" s="4">
        <f>(B7-B5)/360</f>
        <v>0.13055555555555556</v>
      </c>
    </row>
    <row r="6" spans="1:3" ht="12.75">
      <c r="A6" t="s">
        <v>15</v>
      </c>
      <c r="B6" s="3">
        <v>36387</v>
      </c>
      <c r="C6" s="4">
        <f>(-(B7-B6))/B8</f>
        <v>0.03888888888888889</v>
      </c>
    </row>
    <row r="7" spans="1:2" ht="12.75">
      <c r="A7" t="s">
        <v>23</v>
      </c>
      <c r="B7" s="3">
        <v>36373</v>
      </c>
    </row>
    <row r="8" spans="1:2" ht="12.75">
      <c r="A8" t="s">
        <v>16</v>
      </c>
      <c r="B8" s="4">
        <v>360</v>
      </c>
    </row>
    <row r="9" spans="1:2" ht="12.75">
      <c r="A9" t="s">
        <v>1</v>
      </c>
      <c r="B9" s="4">
        <v>0.8</v>
      </c>
    </row>
    <row r="10" spans="1:2" ht="12.75">
      <c r="A10" t="s">
        <v>9</v>
      </c>
      <c r="B10">
        <f>SUM(B1:B3)</f>
        <v>450000</v>
      </c>
    </row>
    <row r="11" ht="12.75">
      <c r="A11" t="s">
        <v>12</v>
      </c>
    </row>
    <row r="14" spans="1:2" ht="12.75">
      <c r="A14">
        <v>1</v>
      </c>
      <c r="B14">
        <f>B1*(1+C4*B9)</f>
        <v>117333.33333333333</v>
      </c>
    </row>
    <row r="15" spans="1:2" ht="12.75">
      <c r="A15">
        <v>2</v>
      </c>
      <c r="B15">
        <f>B2*(1+C5*B9)</f>
        <v>165666.66666666666</v>
      </c>
    </row>
    <row r="16" spans="1:2" ht="12.75">
      <c r="A16">
        <v>3</v>
      </c>
      <c r="B16">
        <f>B3*(1+B9*C6)^(-1)</f>
        <v>193965.5172413793</v>
      </c>
    </row>
    <row r="17" ht="12.75">
      <c r="B17">
        <f>SUM(B14:B16)</f>
        <v>476965.5172413793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  <oleObjects>
    <oleObject progId="Equation.3" shapeId="2901367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F3" activeCellId="1" sqref="B4:B8 F3:G8"/>
    </sheetView>
  </sheetViews>
  <sheetFormatPr defaultColWidth="9.00390625" defaultRowHeight="12.75"/>
  <cols>
    <col min="3" max="3" width="14.00390625" style="0" bestFit="1" customWidth="1"/>
    <col min="4" max="4" width="18.375" style="0" customWidth="1"/>
    <col min="5" max="5" width="4.25390625" style="0" customWidth="1"/>
    <col min="6" max="6" width="14.125" style="0" customWidth="1"/>
    <col min="7" max="7" width="14.625" style="0" customWidth="1"/>
  </cols>
  <sheetData>
    <row r="1" spans="1:2" ht="12.75">
      <c r="A1" t="s">
        <v>9</v>
      </c>
      <c r="B1">
        <v>24000000</v>
      </c>
    </row>
    <row r="2" spans="1:2" ht="12.75">
      <c r="A2" t="s">
        <v>27</v>
      </c>
      <c r="B2">
        <v>5</v>
      </c>
    </row>
    <row r="3" spans="1:7" ht="12.75">
      <c r="A3" t="s">
        <v>1</v>
      </c>
      <c r="B3">
        <v>0.09</v>
      </c>
      <c r="C3" t="s">
        <v>28</v>
      </c>
      <c r="D3" t="s">
        <v>29</v>
      </c>
      <c r="F3" t="s">
        <v>30</v>
      </c>
      <c r="G3" t="s">
        <v>29</v>
      </c>
    </row>
    <row r="4" spans="2:7" ht="12.75">
      <c r="B4">
        <v>1998</v>
      </c>
      <c r="C4" s="6">
        <f>PMT(B3,5,-B1,,1)</f>
        <v>5660751.345836583</v>
      </c>
      <c r="D4" s="6">
        <f>B1-C4</f>
        <v>18339248.654163416</v>
      </c>
      <c r="E4" s="7"/>
      <c r="F4" s="2">
        <f>C4</f>
        <v>5660751.345836583</v>
      </c>
      <c r="G4" s="2">
        <f>D4</f>
        <v>18339248.654163416</v>
      </c>
    </row>
    <row r="5" spans="2:7" ht="12.75">
      <c r="B5">
        <v>1999</v>
      </c>
      <c r="C5" s="6">
        <f>PMT($B$3,5,-D4,,1)</f>
        <v>4325580.270861971</v>
      </c>
      <c r="D5" s="6">
        <f>D4-C5</f>
        <v>14013668.383301444</v>
      </c>
      <c r="E5" s="7"/>
      <c r="F5" s="2">
        <f>C5+F4</f>
        <v>9986331.616698554</v>
      </c>
      <c r="G5" s="2">
        <f>D5</f>
        <v>14013668.383301444</v>
      </c>
    </row>
    <row r="6" spans="2:7" ht="12.75">
      <c r="B6">
        <v>2000</v>
      </c>
      <c r="C6" s="6">
        <f>PMT($B$3,5,-D5,,1)</f>
        <v>3305328.8400367177</v>
      </c>
      <c r="D6" s="6">
        <f>D5-C6</f>
        <v>10708339.543264726</v>
      </c>
      <c r="E6" s="7"/>
      <c r="F6" s="2">
        <f>C6+F5</f>
        <v>13291660.456735272</v>
      </c>
      <c r="G6" s="2">
        <f>D6</f>
        <v>10708339.543264726</v>
      </c>
    </row>
    <row r="7" spans="2:7" ht="12.75">
      <c r="B7">
        <v>2001</v>
      </c>
      <c r="C7" s="6">
        <f>PMT($B$3,5,-D6,,1)</f>
        <v>2525718.645050454</v>
      </c>
      <c r="D7" s="6">
        <f>D6-C7</f>
        <v>8182620.898214272</v>
      </c>
      <c r="E7" s="7"/>
      <c r="F7" s="2">
        <f>C7+F6</f>
        <v>15817379.101785727</v>
      </c>
      <c r="G7" s="2">
        <f>D7</f>
        <v>8182620.898214272</v>
      </c>
    </row>
    <row r="8" spans="2:7" ht="12.75">
      <c r="B8">
        <v>2002</v>
      </c>
      <c r="C8" s="6">
        <f>PMT($B$3,5,-D7,,1)</f>
        <v>1929990.9275848744</v>
      </c>
      <c r="D8" s="6">
        <f>D7-C8</f>
        <v>6252629.970629398</v>
      </c>
      <c r="E8" s="7"/>
      <c r="F8" s="2">
        <f>C8+F7</f>
        <v>17747370.029370602</v>
      </c>
      <c r="G8" s="2">
        <f>D8</f>
        <v>6252629.970629398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4" sqref="C4"/>
    </sheetView>
  </sheetViews>
  <sheetFormatPr defaultColWidth="9.00390625" defaultRowHeight="12.75"/>
  <cols>
    <col min="2" max="2" width="12.875" style="0" customWidth="1"/>
    <col min="3" max="3" width="10.125" style="0" bestFit="1" customWidth="1"/>
  </cols>
  <sheetData>
    <row r="1" spans="1:2" ht="12.75">
      <c r="A1" t="s">
        <v>20</v>
      </c>
      <c r="B1">
        <v>1000</v>
      </c>
    </row>
    <row r="2" spans="1:2" ht="12.75">
      <c r="A2" t="s">
        <v>24</v>
      </c>
      <c r="B2">
        <v>2000</v>
      </c>
    </row>
    <row r="3" spans="1:2" ht="12.75">
      <c r="A3" t="s">
        <v>21</v>
      </c>
      <c r="B3">
        <v>5000</v>
      </c>
    </row>
    <row r="4" spans="1:3" ht="12.75">
      <c r="A4" t="s">
        <v>22</v>
      </c>
      <c r="B4" s="3">
        <v>36596</v>
      </c>
      <c r="C4" s="4">
        <f>B6-B4</f>
        <v>56</v>
      </c>
    </row>
    <row r="5" spans="1:3" ht="12.75">
      <c r="A5" t="s">
        <v>14</v>
      </c>
      <c r="B5" s="3">
        <v>36636</v>
      </c>
      <c r="C5" s="4">
        <f>B6-B5</f>
        <v>16</v>
      </c>
    </row>
    <row r="6" spans="1:3" ht="12.75">
      <c r="A6" t="s">
        <v>15</v>
      </c>
      <c r="B6" s="3">
        <v>36652</v>
      </c>
      <c r="C6">
        <v>0</v>
      </c>
    </row>
    <row r="7" spans="1:2" ht="12.75">
      <c r="A7" t="s">
        <v>25</v>
      </c>
      <c r="B7" s="3">
        <v>8000</v>
      </c>
    </row>
    <row r="8" spans="1:2" ht="12.75">
      <c r="A8" t="s">
        <v>9</v>
      </c>
      <c r="B8">
        <f>SUM(B1:B3)</f>
        <v>8000</v>
      </c>
    </row>
    <row r="9" spans="1:2" ht="12.75">
      <c r="A9" t="s">
        <v>5</v>
      </c>
      <c r="B9" s="4">
        <f>(B1*C4+B2*C5)/(B1+B2+B3)</f>
        <v>11</v>
      </c>
    </row>
    <row r="10" spans="1:2" ht="12.75">
      <c r="A10" t="s">
        <v>26</v>
      </c>
      <c r="B10" s="3">
        <f>B6-B9</f>
        <v>36641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2010-04-10T12:45:33Z</dcterms:created>
  <dcterms:modified xsi:type="dcterms:W3CDTF">2010-04-10T15:42:57Z</dcterms:modified>
  <cp:category/>
  <cp:version/>
  <cp:contentType/>
  <cp:contentStatus/>
</cp:coreProperties>
</file>